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o\Desktop\01決算財務諸表\"/>
    </mc:Choice>
  </mc:AlternateContent>
  <xr:revisionPtr revIDLastSave="0" documentId="13_ncr:1_{AF5CB98E-9F60-40F2-8167-43518EB29F08}" xr6:coauthVersionLast="45" xr6:coauthVersionMax="45" xr10:uidLastSave="{00000000-0000-0000-0000-000000000000}"/>
  <bookViews>
    <workbookView xWindow="-108" yWindow="-108" windowWidth="23256" windowHeight="12576" tabRatio="742" xr2:uid="{00000000-000D-0000-FFFF-FFFF00000000}"/>
  </bookViews>
  <sheets>
    <sheet name="令和元年度貸借対照表♪" sheetId="18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8" l="1"/>
  <c r="H46" i="18"/>
  <c r="H44" i="18"/>
  <c r="H23" i="18"/>
  <c r="H10" i="18"/>
  <c r="H50" i="18" l="1"/>
  <c r="H43" i="18"/>
  <c r="H11" i="18" l="1"/>
  <c r="H12" i="18"/>
  <c r="H17" i="18"/>
  <c r="H19" i="18"/>
  <c r="H16" i="18"/>
  <c r="H18" i="18"/>
  <c r="H20" i="18"/>
  <c r="H24" i="18"/>
  <c r="H25" i="18"/>
  <c r="H27" i="18"/>
  <c r="H30" i="18" l="1"/>
  <c r="F38" i="18"/>
  <c r="G38" i="18"/>
  <c r="G39" i="18" s="1"/>
  <c r="F39" i="18" l="1"/>
  <c r="H38" i="18"/>
  <c r="G45" i="18"/>
  <c r="G30" i="18" l="1"/>
  <c r="F30" i="18"/>
  <c r="I51" i="18" l="1"/>
  <c r="I52" i="18" s="1"/>
  <c r="G51" i="18"/>
  <c r="G50" i="18"/>
  <c r="F49" i="18"/>
  <c r="H49" i="18" s="1"/>
  <c r="H48" i="18"/>
  <c r="F45" i="18"/>
  <c r="G36" i="18"/>
  <c r="G40" i="18" s="1"/>
  <c r="F36" i="18"/>
  <c r="H35" i="18"/>
  <c r="L24" i="18"/>
  <c r="G21" i="18"/>
  <c r="G31" i="18" s="1"/>
  <c r="F21" i="18"/>
  <c r="G13" i="18"/>
  <c r="F13" i="18"/>
  <c r="F51" i="18" l="1"/>
  <c r="F31" i="18"/>
  <c r="F32" i="18" s="1"/>
  <c r="H21" i="18"/>
  <c r="G52" i="18"/>
  <c r="H36" i="18"/>
  <c r="H39" i="18"/>
  <c r="L39" i="18" s="1"/>
  <c r="L25" i="18"/>
  <c r="L20" i="18"/>
  <c r="L17" i="18"/>
  <c r="L23" i="18"/>
  <c r="L28" i="18"/>
  <c r="L18" i="18"/>
  <c r="L29" i="18"/>
  <c r="L48" i="18"/>
  <c r="L49" i="18"/>
  <c r="L35" i="18"/>
  <c r="G32" i="18"/>
  <c r="L27" i="18"/>
  <c r="L11" i="18"/>
  <c r="L12" i="18"/>
  <c r="L38" i="18"/>
  <c r="L19" i="18"/>
  <c r="L44" i="18"/>
  <c r="L10" i="18"/>
  <c r="H45" i="18"/>
  <c r="H51" i="18" s="1"/>
  <c r="F40" i="18"/>
  <c r="H40" i="18" s="1"/>
  <c r="H13" i="18"/>
  <c r="L43" i="18"/>
  <c r="L30" i="18" l="1"/>
  <c r="H31" i="18"/>
  <c r="H32" i="18" s="1"/>
  <c r="L36" i="18"/>
  <c r="L16" i="18"/>
  <c r="L13" i="18"/>
  <c r="F52" i="18"/>
  <c r="L45" i="18"/>
  <c r="L21" i="18" l="1"/>
  <c r="L51" i="18"/>
  <c r="H52" i="18"/>
  <c r="L52" i="18" s="1"/>
  <c r="L40" i="18"/>
  <c r="L32" i="18" l="1"/>
  <c r="L3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terui</author>
  </authors>
  <commentList>
    <comment ref="G4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9.の当期末残高と同じ</t>
        </r>
      </text>
    </comment>
    <comment ref="G4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財務諸表9.の当期末残高と同じ</t>
        </r>
      </text>
    </comment>
    <comment ref="G46" authorId="0" shapeId="0" xr:uid="{1F5A0EE8-ABC3-469F-8E86-14D95ECF78A4}">
      <text>
        <r>
          <rPr>
            <b/>
            <sz val="9"/>
            <color indexed="81"/>
            <rFont val="MS P ゴシック"/>
            <family val="3"/>
            <charset val="128"/>
          </rPr>
          <t>注4交付金の当期末残</t>
        </r>
      </text>
    </comment>
    <comment ref="H46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注記の財務諸表の
4.特定資産の財源等（交付金）の内訳の合計と
同額</t>
        </r>
      </text>
    </comment>
    <comment ref="J46" authorId="0" shapeId="0" xr:uid="{7A9971D3-F476-4735-90F3-EE2DFD05A182}">
      <text>
        <r>
          <rPr>
            <b/>
            <sz val="9"/>
            <color indexed="81"/>
            <rFont val="MS P ゴシック"/>
            <family val="3"/>
            <charset val="128"/>
          </rPr>
          <t>注記の財務諸表の
4.特定資産の財源等（交付金）の内訳の合計と
同額</t>
        </r>
      </text>
    </comment>
  </commentList>
</comments>
</file>

<file path=xl/sharedStrings.xml><?xml version="1.0" encoding="utf-8"?>
<sst xmlns="http://schemas.openxmlformats.org/spreadsheetml/2006/main" count="59" uniqueCount="58">
  <si>
    <t>科        目</t>
  </si>
  <si>
    <t>当年度</t>
    <rPh sb="0" eb="3">
      <t>トウネンド</t>
    </rPh>
    <phoneticPr fontId="4"/>
  </si>
  <si>
    <t>増減</t>
    <rPh sb="0" eb="2">
      <t>ゾウゲン</t>
    </rPh>
    <phoneticPr fontId="4"/>
  </si>
  <si>
    <t>(単位：円）</t>
    <rPh sb="1" eb="3">
      <t>タンイ</t>
    </rPh>
    <rPh sb="4" eb="5">
      <t>エン</t>
    </rPh>
    <phoneticPr fontId="4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</si>
  <si>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4"/>
  </si>
  <si>
    <t>Ⅰ　資産の部</t>
    <rPh sb="2" eb="4">
      <t>シサン</t>
    </rPh>
    <rPh sb="5" eb="6">
      <t>ブ</t>
    </rPh>
    <phoneticPr fontId="4"/>
  </si>
  <si>
    <t xml:space="preserve">  １．流　動　資　産</t>
    <rPh sb="4" eb="5">
      <t>リュウ</t>
    </rPh>
    <rPh sb="6" eb="7">
      <t>ドウ</t>
    </rPh>
    <rPh sb="8" eb="9">
      <t>シ</t>
    </rPh>
    <rPh sb="10" eb="11">
      <t>サン</t>
    </rPh>
    <phoneticPr fontId="4"/>
  </si>
  <si>
    <t xml:space="preserve">  １．固　定　資　産</t>
    <rPh sb="4" eb="5">
      <t>カタメル</t>
    </rPh>
    <rPh sb="6" eb="7">
      <t>サダム</t>
    </rPh>
    <rPh sb="8" eb="9">
      <t>シ</t>
    </rPh>
    <rPh sb="10" eb="11">
      <t>サン</t>
    </rPh>
    <phoneticPr fontId="4"/>
  </si>
  <si>
    <t xml:space="preserve">    （1）特定資産</t>
    <rPh sb="7" eb="9">
      <t>トクテイ</t>
    </rPh>
    <rPh sb="9" eb="11">
      <t>シサン</t>
    </rPh>
    <phoneticPr fontId="4"/>
  </si>
  <si>
    <t xml:space="preserve">    　　①近代化基金</t>
    <rPh sb="7" eb="10">
      <t>キンダイカ</t>
    </rPh>
    <rPh sb="10" eb="12">
      <t>キキン</t>
    </rPh>
    <phoneticPr fontId="4"/>
  </si>
  <si>
    <t xml:space="preserve"> 　　   ②センター運営基金</t>
    <rPh sb="11" eb="13">
      <t>ウンエイ</t>
    </rPh>
    <rPh sb="13" eb="15">
      <t>キキン</t>
    </rPh>
    <phoneticPr fontId="4"/>
  </si>
  <si>
    <t xml:space="preserve"> 　　   ③緊急物資輸送基金</t>
    <rPh sb="7" eb="9">
      <t>キンキュウ</t>
    </rPh>
    <rPh sb="9" eb="11">
      <t>ブッシ</t>
    </rPh>
    <rPh sb="11" eb="13">
      <t>ユソウ</t>
    </rPh>
    <rPh sb="13" eb="15">
      <t>キキン</t>
    </rPh>
    <phoneticPr fontId="4"/>
  </si>
  <si>
    <t xml:space="preserve">   　　 流動資産合計</t>
    <rPh sb="6" eb="8">
      <t>リュウドウ</t>
    </rPh>
    <rPh sb="8" eb="10">
      <t>シサン</t>
    </rPh>
    <rPh sb="10" eb="12">
      <t>ゴウケイ</t>
    </rPh>
    <phoneticPr fontId="4"/>
  </si>
  <si>
    <t xml:space="preserve">    　　特定資産合計</t>
    <rPh sb="6" eb="8">
      <t>トクテイ</t>
    </rPh>
    <rPh sb="8" eb="10">
      <t>シサン</t>
    </rPh>
    <rPh sb="10" eb="12">
      <t>ゴウケイ</t>
    </rPh>
    <phoneticPr fontId="4"/>
  </si>
  <si>
    <t xml:space="preserve">    （2）その他固定資産</t>
    <rPh sb="9" eb="10">
      <t>タ</t>
    </rPh>
    <rPh sb="10" eb="12">
      <t>コテイ</t>
    </rPh>
    <rPh sb="12" eb="14">
      <t>シサン</t>
    </rPh>
    <phoneticPr fontId="4"/>
  </si>
  <si>
    <t xml:space="preserve">    　　資産合計</t>
    <rPh sb="6" eb="8">
      <t>シサン</t>
    </rPh>
    <rPh sb="8" eb="10">
      <t>ゴウケイ</t>
    </rPh>
    <phoneticPr fontId="4"/>
  </si>
  <si>
    <t>Ⅱ　負債の部</t>
    <rPh sb="2" eb="4">
      <t>フサイ</t>
    </rPh>
    <rPh sb="5" eb="6">
      <t>ブ</t>
    </rPh>
    <phoneticPr fontId="4"/>
  </si>
  <si>
    <t xml:space="preserve">  １．流　動　負　債</t>
    <rPh sb="4" eb="5">
      <t>リュウ</t>
    </rPh>
    <rPh sb="6" eb="7">
      <t>ドウ</t>
    </rPh>
    <rPh sb="8" eb="9">
      <t>フ</t>
    </rPh>
    <rPh sb="10" eb="11">
      <t>サイ</t>
    </rPh>
    <phoneticPr fontId="4"/>
  </si>
  <si>
    <t xml:space="preserve">    　　未払金</t>
    <rPh sb="6" eb="8">
      <t>ミハライ</t>
    </rPh>
    <rPh sb="8" eb="9">
      <t>キン</t>
    </rPh>
    <phoneticPr fontId="4"/>
  </si>
  <si>
    <t xml:space="preserve">  　　  流動負債合計</t>
    <rPh sb="6" eb="8">
      <t>リュウドウ</t>
    </rPh>
    <rPh sb="8" eb="10">
      <t>フサイ</t>
    </rPh>
    <rPh sb="10" eb="12">
      <t>ゴウケイ</t>
    </rPh>
    <phoneticPr fontId="4"/>
  </si>
  <si>
    <t xml:space="preserve">   　　 普通預金</t>
    <rPh sb="6" eb="8">
      <t>フツウ</t>
    </rPh>
    <rPh sb="8" eb="10">
      <t>ヨキン</t>
    </rPh>
    <phoneticPr fontId="4"/>
  </si>
  <si>
    <t xml:space="preserve">  　　  未収金</t>
    <rPh sb="6" eb="9">
      <t>ミシュウキン</t>
    </rPh>
    <phoneticPr fontId="4"/>
  </si>
  <si>
    <t xml:space="preserve"> 　　   ④退職給付引当資産</t>
    <rPh sb="7" eb="9">
      <t>タイショク</t>
    </rPh>
    <rPh sb="9" eb="11">
      <t>キュウフ</t>
    </rPh>
    <rPh sb="11" eb="13">
      <t>ヒキアテ</t>
    </rPh>
    <rPh sb="13" eb="15">
      <t>シサン</t>
    </rPh>
    <phoneticPr fontId="4"/>
  </si>
  <si>
    <t xml:space="preserve"> 　　   ⑤積立預金</t>
    <rPh sb="7" eb="9">
      <t>ツミタテ</t>
    </rPh>
    <rPh sb="9" eb="11">
      <t>ヨキン</t>
    </rPh>
    <phoneticPr fontId="4"/>
  </si>
  <si>
    <t xml:space="preserve">    　　退職給付引当金</t>
    <rPh sb="6" eb="8">
      <t>タイショク</t>
    </rPh>
    <rPh sb="8" eb="10">
      <t>キュウフ</t>
    </rPh>
    <rPh sb="10" eb="12">
      <t>ヒキアテ</t>
    </rPh>
    <rPh sb="12" eb="13">
      <t>キン</t>
    </rPh>
    <phoneticPr fontId="4"/>
  </si>
  <si>
    <t xml:space="preserve">  　　  固定負債合計</t>
    <rPh sb="6" eb="8">
      <t>コテイ</t>
    </rPh>
    <rPh sb="8" eb="10">
      <t>フサイ</t>
    </rPh>
    <rPh sb="10" eb="12">
      <t>ゴウケイ</t>
    </rPh>
    <phoneticPr fontId="4"/>
  </si>
  <si>
    <t xml:space="preserve">  　　  負債合計</t>
    <rPh sb="6" eb="8">
      <t>フサイ</t>
    </rPh>
    <rPh sb="8" eb="10">
      <t>ゴウケイ</t>
    </rPh>
    <phoneticPr fontId="4"/>
  </si>
  <si>
    <t>Ⅲ　正味財産の部</t>
    <rPh sb="2" eb="4">
      <t>ショウミ</t>
    </rPh>
    <rPh sb="4" eb="6">
      <t>ザイサン</t>
    </rPh>
    <rPh sb="7" eb="8">
      <t>ブ</t>
    </rPh>
    <phoneticPr fontId="4"/>
  </si>
  <si>
    <t xml:space="preserve">  ２．固　定　負　債</t>
    <rPh sb="4" eb="5">
      <t>カタメル</t>
    </rPh>
    <rPh sb="6" eb="7">
      <t>サダム</t>
    </rPh>
    <rPh sb="8" eb="9">
      <t>フ</t>
    </rPh>
    <rPh sb="10" eb="11">
      <t>サイ</t>
    </rPh>
    <phoneticPr fontId="4"/>
  </si>
  <si>
    <t xml:space="preserve">    　　指定正味財産合計</t>
    <rPh sb="6" eb="8">
      <t>シテイ</t>
    </rPh>
    <rPh sb="8" eb="10">
      <t>ショウミ</t>
    </rPh>
    <rPh sb="10" eb="12">
      <t>ザイサン</t>
    </rPh>
    <rPh sb="12" eb="14">
      <t>ゴウケイ</t>
    </rPh>
    <phoneticPr fontId="4"/>
  </si>
  <si>
    <t xml:space="preserve">    　　一般正味財産合計</t>
    <rPh sb="6" eb="8">
      <t>イッパン</t>
    </rPh>
    <rPh sb="8" eb="10">
      <t>ショウミ</t>
    </rPh>
    <rPh sb="10" eb="12">
      <t>ザイサン</t>
    </rPh>
    <rPh sb="12" eb="14">
      <t>ゴウケイ</t>
    </rPh>
    <phoneticPr fontId="4"/>
  </si>
  <si>
    <t xml:space="preserve">    　　正味財産合計</t>
    <rPh sb="6" eb="8">
      <t>ショウミ</t>
    </rPh>
    <rPh sb="8" eb="10">
      <t>ザイサン</t>
    </rPh>
    <rPh sb="10" eb="12">
      <t>ゴウケイ</t>
    </rPh>
    <phoneticPr fontId="4"/>
  </si>
  <si>
    <t xml:space="preserve">    　　負債及び正味財産合計</t>
    <rPh sb="6" eb="8">
      <t>フサイ</t>
    </rPh>
    <rPh sb="8" eb="9">
      <t>オヨ</t>
    </rPh>
    <rPh sb="10" eb="12">
      <t>ショウミ</t>
    </rPh>
    <rPh sb="12" eb="14">
      <t>ザイサン</t>
    </rPh>
    <rPh sb="14" eb="16">
      <t>ゴウケイ</t>
    </rPh>
    <phoneticPr fontId="4"/>
  </si>
  <si>
    <t>一般</t>
    <rPh sb="0" eb="2">
      <t>イッパン</t>
    </rPh>
    <phoneticPr fontId="4"/>
  </si>
  <si>
    <t>交付金</t>
    <rPh sb="0" eb="3">
      <t>コウフキン</t>
    </rPh>
    <phoneticPr fontId="4"/>
  </si>
  <si>
    <t xml:space="preserve">    　　現金</t>
    <rPh sb="6" eb="8">
      <t>ゲンキン</t>
    </rPh>
    <phoneticPr fontId="4"/>
  </si>
  <si>
    <t xml:space="preserve">  １．指定正味財産</t>
    <rPh sb="4" eb="6">
      <t>シテイ</t>
    </rPh>
    <rPh sb="6" eb="8">
      <t>ショウミ</t>
    </rPh>
    <rPh sb="8" eb="10">
      <t>ザイサン</t>
    </rPh>
    <phoneticPr fontId="4"/>
  </si>
  <si>
    <t xml:space="preserve">    　　運輸事業振興助成金</t>
    <rPh sb="6" eb="8">
      <t>ウンユ</t>
    </rPh>
    <rPh sb="8" eb="10">
      <t>ジギョウ</t>
    </rPh>
    <rPh sb="10" eb="12">
      <t>シンコウ</t>
    </rPh>
    <rPh sb="12" eb="14">
      <t>ジョセイ</t>
    </rPh>
    <rPh sb="14" eb="15">
      <t>キン</t>
    </rPh>
    <phoneticPr fontId="4"/>
  </si>
  <si>
    <t xml:space="preserve">    　　全ト協助成金</t>
    <rPh sb="6" eb="7">
      <t>ゼン</t>
    </rPh>
    <rPh sb="8" eb="9">
      <t>キョウ</t>
    </rPh>
    <rPh sb="9" eb="12">
      <t>ジョセイキン</t>
    </rPh>
    <phoneticPr fontId="4"/>
  </si>
  <si>
    <t xml:space="preserve">  ２．一般正味財産</t>
    <rPh sb="4" eb="6">
      <t>イッパン</t>
    </rPh>
    <rPh sb="6" eb="8">
      <t>ショウミ</t>
    </rPh>
    <rPh sb="8" eb="10">
      <t>ザイサン</t>
    </rPh>
    <phoneticPr fontId="4"/>
  </si>
  <si>
    <t xml:space="preserve">    　　一般正味財産</t>
    <rPh sb="6" eb="8">
      <t>イッパン</t>
    </rPh>
    <rPh sb="8" eb="10">
      <t>ショウミ</t>
    </rPh>
    <rPh sb="10" eb="12">
      <t>ザイサン</t>
    </rPh>
    <phoneticPr fontId="4"/>
  </si>
  <si>
    <t>前年度</t>
    <rPh sb="0" eb="3">
      <t>ゼンネンド</t>
    </rPh>
    <phoneticPr fontId="4"/>
  </si>
  <si>
    <t>公益社団法人　秋田県トラック協会</t>
    <phoneticPr fontId="4"/>
  </si>
  <si>
    <t>(7,000,000)</t>
  </si>
  <si>
    <t>（7,000,000）</t>
    <phoneticPr fontId="4"/>
  </si>
  <si>
    <t>平成3１年 4月 1日から令和２年 3月31日まで</t>
    <rPh sb="13" eb="15">
      <t>レイワ</t>
    </rPh>
    <phoneticPr fontId="4"/>
  </si>
  <si>
    <t xml:space="preserve">     ①土地</t>
    <rPh sb="6" eb="8">
      <t>トチ</t>
    </rPh>
    <phoneticPr fontId="4"/>
  </si>
  <si>
    <t xml:space="preserve"> 　　②建物</t>
    <rPh sb="4" eb="6">
      <t>タテモノ</t>
    </rPh>
    <phoneticPr fontId="4"/>
  </si>
  <si>
    <t xml:space="preserve"> 　  ③建物付属設備</t>
    <rPh sb="5" eb="7">
      <t>タテモノ</t>
    </rPh>
    <rPh sb="7" eb="9">
      <t>フゾク</t>
    </rPh>
    <rPh sb="9" eb="11">
      <t>セツビ</t>
    </rPh>
    <phoneticPr fontId="4"/>
  </si>
  <si>
    <t xml:space="preserve"> 　　④車両運搬具</t>
    <rPh sb="4" eb="6">
      <t>シャリョウ</t>
    </rPh>
    <rPh sb="6" eb="8">
      <t>ウンパン</t>
    </rPh>
    <rPh sb="8" eb="9">
      <t>グ</t>
    </rPh>
    <phoneticPr fontId="4"/>
  </si>
  <si>
    <t xml:space="preserve"> 　  ⑤什器備品</t>
    <rPh sb="5" eb="7">
      <t>ジュウキ</t>
    </rPh>
    <rPh sb="7" eb="9">
      <t>ビヒン</t>
    </rPh>
    <phoneticPr fontId="4"/>
  </si>
  <si>
    <t xml:space="preserve">     ⑥保証金</t>
    <rPh sb="6" eb="9">
      <t>ホショウキン</t>
    </rPh>
    <phoneticPr fontId="4"/>
  </si>
  <si>
    <t xml:space="preserve">     ⑦投資有価証券</t>
    <rPh sb="6" eb="8">
      <t>トウシ</t>
    </rPh>
    <rPh sb="8" eb="10">
      <t>ユウカ</t>
    </rPh>
    <rPh sb="10" eb="12">
      <t>ショウケン</t>
    </rPh>
    <phoneticPr fontId="4"/>
  </si>
  <si>
    <t xml:space="preserve">     その他固定資産合計</t>
    <rPh sb="7" eb="8">
      <t>タ</t>
    </rPh>
    <rPh sb="8" eb="10">
      <t>コテイ</t>
    </rPh>
    <rPh sb="10" eb="12">
      <t>シサン</t>
    </rPh>
    <rPh sb="12" eb="14">
      <t>ゴウケイ</t>
    </rPh>
    <phoneticPr fontId="4"/>
  </si>
  <si>
    <t xml:space="preserve">     固定資産合計</t>
    <rPh sb="5" eb="7">
      <t>コテイ</t>
    </rPh>
    <rPh sb="7" eb="9">
      <t>シサン</t>
    </rPh>
    <rPh sb="9" eb="11">
      <t>ゴウケイ</t>
    </rPh>
    <phoneticPr fontId="4"/>
  </si>
  <si>
    <t>(588，999，139)</t>
    <phoneticPr fontId="4"/>
  </si>
  <si>
    <t>（599，913，400）</t>
    <phoneticPr fontId="4"/>
  </si>
  <si>
    <t xml:space="preserve">    　（うち特定資産への充当額）</t>
    <rPh sb="8" eb="10">
      <t>トクテイ</t>
    </rPh>
    <rPh sb="10" eb="12">
      <t>シサン</t>
    </rPh>
    <rPh sb="14" eb="16">
      <t>ジュウトウ</t>
    </rPh>
    <rPh sb="16" eb="1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</si>
</sst>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49" fontId="7" fillId="0" borderId="5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5" xfId="3" applyNumberFormat="1" applyFont="1" applyBorder="1" applyAlignment="1">
      <alignment horizontal="left" vertical="top"/>
    </xf>
    <xf numFmtId="0" fontId="7" fillId="0" borderId="0" xfId="3" applyFo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49" fontId="7" fillId="0" borderId="6" xfId="3" applyNumberFormat="1" applyFont="1" applyBorder="1" applyAlignment="1">
      <alignment vertical="center"/>
    </xf>
    <xf numFmtId="49" fontId="7" fillId="0" borderId="2" xfId="3" applyNumberFormat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49" fontId="7" fillId="0" borderId="5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top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2" borderId="5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10" fillId="0" borderId="14" xfId="1" quotePrefix="1" applyFont="1" applyBorder="1" applyAlignment="1">
      <alignment vertical="center"/>
    </xf>
    <xf numFmtId="38" fontId="7" fillId="0" borderId="14" xfId="1" quotePrefix="1" applyFont="1" applyBorder="1" applyAlignment="1">
      <alignment horizontal="right" vertical="center"/>
    </xf>
    <xf numFmtId="0" fontId="11" fillId="2" borderId="0" xfId="0" applyFont="1" applyFill="1" applyBorder="1" applyAlignment="1"/>
    <xf numFmtId="49" fontId="7" fillId="0" borderId="8" xfId="3" applyNumberFormat="1" applyFont="1" applyBorder="1" applyAlignment="1">
      <alignment vertical="center"/>
    </xf>
    <xf numFmtId="0" fontId="11" fillId="0" borderId="9" xfId="0" applyFont="1" applyBorder="1" applyAlignment="1"/>
    <xf numFmtId="49" fontId="7" fillId="0" borderId="9" xfId="3" applyNumberFormat="1" applyFont="1" applyBorder="1" applyAlignment="1">
      <alignment vertical="center"/>
    </xf>
    <xf numFmtId="49" fontId="7" fillId="0" borderId="0" xfId="3" applyNumberFormat="1" applyFont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49" fontId="7" fillId="0" borderId="9" xfId="3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49" fontId="8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4" xfId="1" applyNumberFormat="1" applyFont="1" applyFill="1" applyBorder="1" applyAlignment="1">
      <alignment horizontal="right" vertical="center"/>
    </xf>
    <xf numFmtId="176" fontId="7" fillId="2" borderId="6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8" xfId="1" quotePrefix="1" applyFont="1" applyFill="1" applyBorder="1" applyAlignment="1">
      <alignment horizontal="right" vertical="center"/>
    </xf>
    <xf numFmtId="38" fontId="7" fillId="0" borderId="10" xfId="1" quotePrefix="1" applyFont="1" applyFill="1" applyBorder="1" applyAlignment="1">
      <alignment horizontal="right" vertical="center"/>
    </xf>
    <xf numFmtId="49" fontId="12" fillId="0" borderId="5" xfId="3" applyNumberFormat="1" applyFont="1" applyBorder="1" applyAlignment="1">
      <alignment vertical="center"/>
    </xf>
  </cellXfs>
  <cellStyles count="9">
    <cellStyle name="桁区切り" xfId="1" builtinId="6"/>
    <cellStyle name="桁区切り 2" xfId="2" xr:uid="{00000000-0005-0000-0000-000001000000}"/>
    <cellStyle name="桁区切り 3" xfId="5" xr:uid="{00000000-0005-0000-0000-000002000000}"/>
    <cellStyle name="桁区切り 3 2" xfId="8" xr:uid="{05DD48FA-9C34-41CB-8C50-D0A76CD2BC22}"/>
    <cellStyle name="桁区切り 4" xfId="7" xr:uid="{2AE636FA-0E76-46BE-810E-3547E1FAE1D1}"/>
    <cellStyle name="標準" xfId="0" builtinId="0"/>
    <cellStyle name="標準 2" xfId="3" xr:uid="{00000000-0005-0000-0000-000004000000}"/>
    <cellStyle name="標準 3" xfId="4" xr:uid="{00000000-0005-0000-0000-000005000000}"/>
    <cellStyle name="標準 3 2" xfId="6" xr:uid="{BB79C8BA-F7FD-4AB7-AE32-102A3B5EB4B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abSelected="1" view="pageBreakPreview" zoomScale="110" zoomScaleNormal="145" zoomScaleSheetLayoutView="110" workbookViewId="0">
      <selection activeCell="H46" sqref="H46:I46"/>
    </sheetView>
  </sheetViews>
  <sheetFormatPr defaultColWidth="9" defaultRowHeight="12" outlineLevelCol="1"/>
  <cols>
    <col min="1" max="4" width="6.6640625" style="4" customWidth="1"/>
    <col min="5" max="5" width="12.77734375" style="4" hidden="1" customWidth="1" outlineLevel="1"/>
    <col min="6" max="7" width="12.77734375" style="6" hidden="1" customWidth="1" outlineLevel="1"/>
    <col min="8" max="8" width="9.109375" style="7" customWidth="1" collapsed="1"/>
    <col min="9" max="9" width="9.109375" style="7" customWidth="1"/>
    <col min="10" max="13" width="9.109375" style="5" customWidth="1"/>
    <col min="14" max="16384" width="9" style="4"/>
  </cols>
  <sheetData>
    <row r="1" spans="1:13" ht="9" customHeight="1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3.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3" ht="14.25" customHeight="1">
      <c r="A5" s="41" t="s">
        <v>42</v>
      </c>
      <c r="B5" s="42"/>
      <c r="C5" s="42"/>
      <c r="D5" s="42"/>
      <c r="E5" s="30"/>
      <c r="L5" s="50" t="s">
        <v>3</v>
      </c>
      <c r="M5" s="50"/>
    </row>
    <row r="6" spans="1:13" ht="12.75" customHeight="1">
      <c r="A6" s="51" t="s">
        <v>0</v>
      </c>
      <c r="B6" s="52"/>
      <c r="C6" s="52"/>
      <c r="D6" s="52"/>
      <c r="E6" s="52"/>
      <c r="F6" s="55" t="s">
        <v>33</v>
      </c>
      <c r="G6" s="55" t="s">
        <v>34</v>
      </c>
      <c r="H6" s="57" t="s">
        <v>1</v>
      </c>
      <c r="I6" s="58"/>
      <c r="J6" s="57" t="s">
        <v>41</v>
      </c>
      <c r="K6" s="61"/>
      <c r="L6" s="63" t="s">
        <v>2</v>
      </c>
      <c r="M6" s="64"/>
    </row>
    <row r="7" spans="1:13" ht="12.75" customHeight="1">
      <c r="A7" s="53"/>
      <c r="B7" s="54"/>
      <c r="C7" s="54"/>
      <c r="D7" s="54"/>
      <c r="E7" s="54"/>
      <c r="F7" s="56"/>
      <c r="G7" s="56"/>
      <c r="H7" s="59"/>
      <c r="I7" s="60"/>
      <c r="J7" s="59"/>
      <c r="K7" s="62"/>
      <c r="L7" s="65"/>
      <c r="M7" s="66"/>
    </row>
    <row r="8" spans="1:13" ht="14.4" customHeight="1">
      <c r="A8" s="8" t="s">
        <v>5</v>
      </c>
      <c r="B8" s="9"/>
      <c r="C8" s="9"/>
      <c r="D8" s="9"/>
      <c r="E8" s="9"/>
      <c r="F8" s="10"/>
      <c r="G8" s="10"/>
      <c r="H8" s="31"/>
      <c r="I8" s="32"/>
      <c r="J8" s="31"/>
      <c r="K8" s="32"/>
      <c r="L8" s="33"/>
      <c r="M8" s="34"/>
    </row>
    <row r="9" spans="1:13" ht="14.4" customHeight="1">
      <c r="A9" s="11" t="s">
        <v>6</v>
      </c>
      <c r="B9" s="12"/>
      <c r="C9" s="12"/>
      <c r="D9" s="12"/>
      <c r="E9" s="12"/>
      <c r="F9" s="13"/>
      <c r="G9" s="13"/>
      <c r="H9" s="35"/>
      <c r="I9" s="36"/>
      <c r="J9" s="35"/>
      <c r="K9" s="36"/>
      <c r="L9" s="37"/>
      <c r="M9" s="38"/>
    </row>
    <row r="10" spans="1:13" ht="14.4" customHeight="1">
      <c r="A10" s="11" t="s">
        <v>35</v>
      </c>
      <c r="B10" s="12"/>
      <c r="C10" s="12"/>
      <c r="D10" s="12"/>
      <c r="E10" s="12"/>
      <c r="F10" s="13">
        <v>79032</v>
      </c>
      <c r="G10" s="13">
        <v>0</v>
      </c>
      <c r="H10" s="35">
        <f>SUM(F10:G10)</f>
        <v>79032</v>
      </c>
      <c r="I10" s="36"/>
      <c r="J10" s="35">
        <v>44695</v>
      </c>
      <c r="K10" s="36"/>
      <c r="L10" s="37">
        <f>H10-J10</f>
        <v>34337</v>
      </c>
      <c r="M10" s="38"/>
    </row>
    <row r="11" spans="1:13" ht="14.4" customHeight="1">
      <c r="A11" s="11" t="s">
        <v>20</v>
      </c>
      <c r="B11" s="12"/>
      <c r="C11" s="12"/>
      <c r="D11" s="12"/>
      <c r="E11" s="12"/>
      <c r="F11" s="13">
        <v>11430700</v>
      </c>
      <c r="G11" s="13">
        <v>0</v>
      </c>
      <c r="H11" s="35">
        <f t="shared" ref="H11" si="0">SUM(F11:G11)</f>
        <v>11430700</v>
      </c>
      <c r="I11" s="36"/>
      <c r="J11" s="35">
        <v>18617295</v>
      </c>
      <c r="K11" s="36"/>
      <c r="L11" s="37">
        <f t="shared" ref="L11:L13" si="1">H11-J11</f>
        <v>-7186595</v>
      </c>
      <c r="M11" s="38"/>
    </row>
    <row r="12" spans="1:13" ht="14.4" customHeight="1">
      <c r="A12" s="11" t="s">
        <v>21</v>
      </c>
      <c r="B12" s="12"/>
      <c r="C12" s="12"/>
      <c r="D12" s="12"/>
      <c r="E12" s="12"/>
      <c r="F12" s="13">
        <v>88580</v>
      </c>
      <c r="G12" s="13">
        <v>0</v>
      </c>
      <c r="H12" s="39">
        <f>F12+G12</f>
        <v>88580</v>
      </c>
      <c r="I12" s="40"/>
      <c r="J12" s="39">
        <v>326840</v>
      </c>
      <c r="K12" s="40"/>
      <c r="L12" s="37">
        <f t="shared" si="1"/>
        <v>-238260</v>
      </c>
      <c r="M12" s="38"/>
    </row>
    <row r="13" spans="1:13" ht="14.4" customHeight="1">
      <c r="A13" s="11" t="s">
        <v>12</v>
      </c>
      <c r="B13" s="12"/>
      <c r="C13" s="12"/>
      <c r="D13" s="12"/>
      <c r="E13" s="12"/>
      <c r="F13" s="14">
        <f>SUM(F10:F12)</f>
        <v>11598312</v>
      </c>
      <c r="G13" s="14">
        <f>SUM(G10:G12)</f>
        <v>0</v>
      </c>
      <c r="H13" s="43">
        <f>SUM(H10:I12)</f>
        <v>11598312</v>
      </c>
      <c r="I13" s="44"/>
      <c r="J13" s="43">
        <v>18988830</v>
      </c>
      <c r="K13" s="44"/>
      <c r="L13" s="45">
        <f t="shared" si="1"/>
        <v>-7390518</v>
      </c>
      <c r="M13" s="45"/>
    </row>
    <row r="14" spans="1:13" ht="14.4" customHeight="1">
      <c r="A14" s="11" t="s">
        <v>7</v>
      </c>
      <c r="B14" s="12"/>
      <c r="C14" s="12"/>
      <c r="D14" s="12"/>
      <c r="E14" s="12"/>
      <c r="F14" s="13"/>
      <c r="G14" s="13"/>
      <c r="H14" s="67"/>
      <c r="I14" s="68"/>
      <c r="J14" s="67"/>
      <c r="K14" s="68"/>
      <c r="L14" s="37"/>
      <c r="M14" s="38"/>
    </row>
    <row r="15" spans="1:13" ht="14.4" customHeight="1">
      <c r="A15" s="11" t="s">
        <v>8</v>
      </c>
      <c r="B15" s="12"/>
      <c r="C15" s="12"/>
      <c r="D15" s="12"/>
      <c r="E15" s="12"/>
      <c r="F15" s="13"/>
      <c r="G15" s="13"/>
      <c r="H15" s="35"/>
      <c r="I15" s="36"/>
      <c r="J15" s="35"/>
      <c r="K15" s="36"/>
      <c r="L15" s="37"/>
      <c r="M15" s="38"/>
    </row>
    <row r="16" spans="1:13" ht="14.4" customHeight="1">
      <c r="A16" s="11" t="s">
        <v>9</v>
      </c>
      <c r="B16" s="12"/>
      <c r="C16" s="12"/>
      <c r="D16" s="12"/>
      <c r="E16" s="12"/>
      <c r="F16" s="13">
        <v>0</v>
      </c>
      <c r="G16" s="13">
        <v>411435373</v>
      </c>
      <c r="H16" s="35">
        <f>SUM(F16:G16)</f>
        <v>411435373</v>
      </c>
      <c r="I16" s="36"/>
      <c r="J16" s="35">
        <v>411435373</v>
      </c>
      <c r="K16" s="36"/>
      <c r="L16" s="37">
        <f>H16-J16</f>
        <v>0</v>
      </c>
      <c r="M16" s="38"/>
    </row>
    <row r="17" spans="1:13" ht="14.4" customHeight="1">
      <c r="A17" s="11" t="s">
        <v>10</v>
      </c>
      <c r="B17" s="12"/>
      <c r="C17" s="12"/>
      <c r="D17" s="12"/>
      <c r="E17" s="12"/>
      <c r="F17" s="13">
        <v>0</v>
      </c>
      <c r="G17" s="13">
        <v>173478027</v>
      </c>
      <c r="H17" s="35">
        <f t="shared" ref="H17:H20" si="2">SUM(F17:G17)</f>
        <v>173478027</v>
      </c>
      <c r="I17" s="36"/>
      <c r="J17" s="35">
        <v>162563766</v>
      </c>
      <c r="K17" s="36"/>
      <c r="L17" s="37">
        <f t="shared" ref="L17:L21" si="3">H17-J17</f>
        <v>10914261</v>
      </c>
      <c r="M17" s="38"/>
    </row>
    <row r="18" spans="1:13" ht="14.4" customHeight="1">
      <c r="A18" s="11" t="s">
        <v>11</v>
      </c>
      <c r="B18" s="12"/>
      <c r="C18" s="12"/>
      <c r="D18" s="12"/>
      <c r="E18" s="12"/>
      <c r="F18" s="13">
        <v>0</v>
      </c>
      <c r="G18" s="13">
        <v>15000000</v>
      </c>
      <c r="H18" s="35">
        <f t="shared" si="2"/>
        <v>15000000</v>
      </c>
      <c r="I18" s="36"/>
      <c r="J18" s="35">
        <v>15000000</v>
      </c>
      <c r="K18" s="36"/>
      <c r="L18" s="37">
        <f t="shared" si="3"/>
        <v>0</v>
      </c>
      <c r="M18" s="38"/>
    </row>
    <row r="19" spans="1:13" ht="14.4" customHeight="1">
      <c r="A19" s="11" t="s">
        <v>22</v>
      </c>
      <c r="B19" s="12"/>
      <c r="C19" s="12"/>
      <c r="D19" s="12"/>
      <c r="E19" s="12"/>
      <c r="F19" s="13">
        <v>37198550</v>
      </c>
      <c r="G19" s="13">
        <v>0</v>
      </c>
      <c r="H19" s="35">
        <f t="shared" si="2"/>
        <v>37198550</v>
      </c>
      <c r="I19" s="36"/>
      <c r="J19" s="35">
        <v>33610000</v>
      </c>
      <c r="K19" s="36"/>
      <c r="L19" s="37">
        <f t="shared" si="3"/>
        <v>3588550</v>
      </c>
      <c r="M19" s="38"/>
    </row>
    <row r="20" spans="1:13" ht="14.4" customHeight="1">
      <c r="A20" s="11" t="s">
        <v>23</v>
      </c>
      <c r="B20" s="12"/>
      <c r="C20" s="12"/>
      <c r="D20" s="12"/>
      <c r="E20" s="12"/>
      <c r="F20" s="13">
        <v>7000000</v>
      </c>
      <c r="G20" s="13">
        <v>0</v>
      </c>
      <c r="H20" s="39">
        <f t="shared" si="2"/>
        <v>7000000</v>
      </c>
      <c r="I20" s="40"/>
      <c r="J20" s="39">
        <v>7000000</v>
      </c>
      <c r="K20" s="40"/>
      <c r="L20" s="37">
        <f t="shared" si="3"/>
        <v>0</v>
      </c>
      <c r="M20" s="38"/>
    </row>
    <row r="21" spans="1:13" ht="14.4" customHeight="1">
      <c r="A21" s="11" t="s">
        <v>13</v>
      </c>
      <c r="B21" s="12"/>
      <c r="C21" s="12"/>
      <c r="D21" s="12"/>
      <c r="E21" s="12"/>
      <c r="F21" s="14">
        <f>SUM(F16:F20)</f>
        <v>44198550</v>
      </c>
      <c r="G21" s="14">
        <f>SUM(G16:G20)</f>
        <v>599913400</v>
      </c>
      <c r="H21" s="43">
        <f>SUM(F21:G21)</f>
        <v>644111950</v>
      </c>
      <c r="I21" s="44"/>
      <c r="J21" s="43">
        <v>629609139</v>
      </c>
      <c r="K21" s="44"/>
      <c r="L21" s="45">
        <f t="shared" si="3"/>
        <v>14502811</v>
      </c>
      <c r="M21" s="45"/>
    </row>
    <row r="22" spans="1:13" ht="14.4" customHeight="1">
      <c r="A22" s="11" t="s">
        <v>14</v>
      </c>
      <c r="B22" s="12"/>
      <c r="C22" s="12"/>
      <c r="D22" s="12"/>
      <c r="E22" s="12"/>
      <c r="F22" s="13"/>
      <c r="G22" s="13"/>
      <c r="H22" s="67"/>
      <c r="I22" s="68"/>
      <c r="J22" s="67"/>
      <c r="K22" s="68"/>
      <c r="L22" s="37"/>
      <c r="M22" s="38"/>
    </row>
    <row r="23" spans="1:13" ht="14.4" customHeight="1">
      <c r="A23" s="3" t="s">
        <v>46</v>
      </c>
      <c r="B23" s="15"/>
      <c r="D23" s="2"/>
      <c r="E23" s="12"/>
      <c r="F23" s="13">
        <v>0</v>
      </c>
      <c r="G23" s="13">
        <v>137380574</v>
      </c>
      <c r="H23" s="35">
        <f>SUM(F23:G23)</f>
        <v>137380574</v>
      </c>
      <c r="I23" s="36"/>
      <c r="J23" s="35">
        <v>137380574</v>
      </c>
      <c r="K23" s="36"/>
      <c r="L23" s="37">
        <f>H23-J23</f>
        <v>0</v>
      </c>
      <c r="M23" s="38"/>
    </row>
    <row r="24" spans="1:13" ht="14.4" customHeight="1">
      <c r="A24" s="1" t="s">
        <v>47</v>
      </c>
      <c r="B24" s="2"/>
      <c r="C24" s="2"/>
      <c r="D24" s="2"/>
      <c r="E24" s="12"/>
      <c r="F24" s="13">
        <v>0</v>
      </c>
      <c r="G24" s="13">
        <v>80834418</v>
      </c>
      <c r="H24" s="35">
        <f t="shared" ref="H24:H27" si="4">SUM(F24:G24)</f>
        <v>80834418</v>
      </c>
      <c r="I24" s="36"/>
      <c r="J24" s="35">
        <v>82931302</v>
      </c>
      <c r="K24" s="36"/>
      <c r="L24" s="37">
        <f>H24-J24</f>
        <v>-2096884</v>
      </c>
      <c r="M24" s="38"/>
    </row>
    <row r="25" spans="1:13" ht="14.4" customHeight="1">
      <c r="A25" s="1" t="s">
        <v>48</v>
      </c>
      <c r="B25" s="2"/>
      <c r="C25" s="2"/>
      <c r="D25" s="2"/>
      <c r="E25" s="12"/>
      <c r="F25" s="13">
        <v>0</v>
      </c>
      <c r="G25" s="13">
        <v>12605658</v>
      </c>
      <c r="H25" s="35">
        <f t="shared" si="4"/>
        <v>12605658</v>
      </c>
      <c r="I25" s="36"/>
      <c r="J25" s="35">
        <v>13812236</v>
      </c>
      <c r="K25" s="36"/>
      <c r="L25" s="37">
        <f t="shared" ref="L25:L29" si="5">H25-J25</f>
        <v>-1206578</v>
      </c>
      <c r="M25" s="38"/>
    </row>
    <row r="26" spans="1:13" ht="14.4" customHeight="1">
      <c r="A26" s="1" t="s">
        <v>49</v>
      </c>
      <c r="B26" s="2"/>
      <c r="C26" s="2"/>
      <c r="D26" s="2"/>
      <c r="E26" s="12"/>
      <c r="F26" s="13"/>
      <c r="G26" s="13">
        <v>3159042</v>
      </c>
      <c r="H26" s="16"/>
      <c r="I26" s="17">
        <v>3159042</v>
      </c>
      <c r="J26" s="16"/>
      <c r="K26" s="17">
        <v>0</v>
      </c>
      <c r="L26" s="18"/>
      <c r="M26" s="19">
        <f>I26+K26</f>
        <v>3159042</v>
      </c>
    </row>
    <row r="27" spans="1:13" ht="14.4" customHeight="1">
      <c r="A27" s="1" t="s">
        <v>50</v>
      </c>
      <c r="B27" s="2"/>
      <c r="C27" s="2"/>
      <c r="D27" s="2"/>
      <c r="E27" s="12"/>
      <c r="F27" s="13">
        <v>405720</v>
      </c>
      <c r="G27" s="13">
        <v>814765</v>
      </c>
      <c r="H27" s="35">
        <f t="shared" si="4"/>
        <v>1220485</v>
      </c>
      <c r="I27" s="36"/>
      <c r="J27" s="35">
        <v>1503566</v>
      </c>
      <c r="K27" s="36"/>
      <c r="L27" s="37">
        <f t="shared" si="5"/>
        <v>-283081</v>
      </c>
      <c r="M27" s="38"/>
    </row>
    <row r="28" spans="1:13" ht="14.4" customHeight="1">
      <c r="A28" s="1" t="s">
        <v>51</v>
      </c>
      <c r="B28" s="2"/>
      <c r="C28" s="2"/>
      <c r="D28" s="2"/>
      <c r="E28" s="12"/>
      <c r="F28" s="13">
        <v>30000</v>
      </c>
      <c r="G28" s="13">
        <v>0</v>
      </c>
      <c r="H28" s="35">
        <v>30000</v>
      </c>
      <c r="I28" s="36"/>
      <c r="J28" s="35">
        <v>30000</v>
      </c>
      <c r="K28" s="36"/>
      <c r="L28" s="37">
        <f t="shared" si="5"/>
        <v>0</v>
      </c>
      <c r="M28" s="38"/>
    </row>
    <row r="29" spans="1:13" ht="14.4" customHeight="1">
      <c r="A29" s="1" t="s">
        <v>52</v>
      </c>
      <c r="B29" s="2"/>
      <c r="C29" s="2"/>
      <c r="D29" s="2"/>
      <c r="E29" s="12"/>
      <c r="F29" s="13">
        <v>220000</v>
      </c>
      <c r="G29" s="13">
        <v>0</v>
      </c>
      <c r="H29" s="39">
        <v>220000</v>
      </c>
      <c r="I29" s="40"/>
      <c r="J29" s="39">
        <v>220000</v>
      </c>
      <c r="K29" s="40"/>
      <c r="L29" s="37">
        <f t="shared" si="5"/>
        <v>0</v>
      </c>
      <c r="M29" s="38"/>
    </row>
    <row r="30" spans="1:13" ht="14.4" customHeight="1">
      <c r="A30" s="1" t="s">
        <v>53</v>
      </c>
      <c r="B30" s="2"/>
      <c r="C30" s="2"/>
      <c r="D30" s="2"/>
      <c r="E30" s="12"/>
      <c r="F30" s="14">
        <f>SUM(F22:F29)</f>
        <v>655720</v>
      </c>
      <c r="G30" s="14">
        <f>SUM(G22:G29)</f>
        <v>234794457</v>
      </c>
      <c r="H30" s="43">
        <f>SUM(H23:I29)</f>
        <v>235450177</v>
      </c>
      <c r="I30" s="44"/>
      <c r="J30" s="43">
        <v>235877678</v>
      </c>
      <c r="K30" s="44"/>
      <c r="L30" s="69">
        <f>H30-J30</f>
        <v>-427501</v>
      </c>
      <c r="M30" s="70"/>
    </row>
    <row r="31" spans="1:13" ht="14.4" customHeight="1">
      <c r="A31" s="1" t="s">
        <v>54</v>
      </c>
      <c r="B31" s="2"/>
      <c r="C31" s="2"/>
      <c r="D31" s="2"/>
      <c r="E31" s="12"/>
      <c r="F31" s="14">
        <f>F21+F30</f>
        <v>44854270</v>
      </c>
      <c r="G31" s="14">
        <f>G21+G30</f>
        <v>834707857</v>
      </c>
      <c r="H31" s="43">
        <f>H21+H30</f>
        <v>879562127</v>
      </c>
      <c r="I31" s="44"/>
      <c r="J31" s="43">
        <v>865486817</v>
      </c>
      <c r="K31" s="44"/>
      <c r="L31" s="69">
        <f t="shared" ref="L31:L51" si="6">H31-J31</f>
        <v>14075310</v>
      </c>
      <c r="M31" s="70"/>
    </row>
    <row r="32" spans="1:13" ht="14.4" customHeight="1">
      <c r="A32" s="20" t="s">
        <v>15</v>
      </c>
      <c r="B32" s="21"/>
      <c r="C32" s="21"/>
      <c r="D32" s="21"/>
      <c r="E32" s="21"/>
      <c r="F32" s="22">
        <f>F13+F31</f>
        <v>56452582</v>
      </c>
      <c r="G32" s="22">
        <f>G13+G31</f>
        <v>834707857</v>
      </c>
      <c r="H32" s="71">
        <f>H13+H31</f>
        <v>891160439</v>
      </c>
      <c r="I32" s="72"/>
      <c r="J32" s="71">
        <v>884475647</v>
      </c>
      <c r="K32" s="72"/>
      <c r="L32" s="73">
        <f t="shared" si="6"/>
        <v>6684792</v>
      </c>
      <c r="M32" s="74"/>
    </row>
    <row r="33" spans="1:13" ht="14.4" customHeight="1">
      <c r="A33" s="11" t="s">
        <v>16</v>
      </c>
      <c r="B33" s="12"/>
      <c r="C33" s="12"/>
      <c r="D33" s="12"/>
      <c r="E33" s="12"/>
      <c r="F33" s="13"/>
      <c r="G33" s="13"/>
      <c r="H33" s="67"/>
      <c r="I33" s="68"/>
      <c r="J33" s="67"/>
      <c r="K33" s="68"/>
      <c r="L33" s="37"/>
      <c r="M33" s="38"/>
    </row>
    <row r="34" spans="1:13" ht="14.4" customHeight="1">
      <c r="A34" s="11" t="s">
        <v>17</v>
      </c>
      <c r="B34" s="12"/>
      <c r="C34" s="12"/>
      <c r="D34" s="12"/>
      <c r="E34" s="12"/>
      <c r="F34" s="13"/>
      <c r="G34" s="13"/>
      <c r="H34" s="35"/>
      <c r="I34" s="36"/>
      <c r="J34" s="35"/>
      <c r="K34" s="36"/>
      <c r="L34" s="37"/>
      <c r="M34" s="38"/>
    </row>
    <row r="35" spans="1:13" ht="14.4" customHeight="1">
      <c r="A35" s="11" t="s">
        <v>18</v>
      </c>
      <c r="B35" s="12"/>
      <c r="C35" s="12"/>
      <c r="D35" s="12"/>
      <c r="E35" s="12"/>
      <c r="F35" s="13">
        <v>50115</v>
      </c>
      <c r="G35" s="13">
        <v>0</v>
      </c>
      <c r="H35" s="35">
        <f>SUM(F35:G35)</f>
        <v>50115</v>
      </c>
      <c r="I35" s="36"/>
      <c r="J35" s="35">
        <v>126101</v>
      </c>
      <c r="K35" s="36"/>
      <c r="L35" s="37">
        <f t="shared" si="6"/>
        <v>-75986</v>
      </c>
      <c r="M35" s="38"/>
    </row>
    <row r="36" spans="1:13" ht="14.4" customHeight="1">
      <c r="A36" s="11" t="s">
        <v>19</v>
      </c>
      <c r="B36" s="12"/>
      <c r="C36" s="12"/>
      <c r="D36" s="12"/>
      <c r="E36" s="12"/>
      <c r="F36" s="14">
        <f>SUM(F35:F35)</f>
        <v>50115</v>
      </c>
      <c r="G36" s="14">
        <f>SUM(G35:G35)</f>
        <v>0</v>
      </c>
      <c r="H36" s="43">
        <f>SUM(F36:G36)</f>
        <v>50115</v>
      </c>
      <c r="I36" s="44"/>
      <c r="J36" s="43">
        <v>126101</v>
      </c>
      <c r="K36" s="44"/>
      <c r="L36" s="69">
        <f t="shared" si="6"/>
        <v>-75986</v>
      </c>
      <c r="M36" s="70"/>
    </row>
    <row r="37" spans="1:13" ht="14.4" customHeight="1">
      <c r="A37" s="11" t="s">
        <v>28</v>
      </c>
      <c r="B37" s="12"/>
      <c r="C37" s="12"/>
      <c r="D37" s="12"/>
      <c r="E37" s="12"/>
      <c r="F37" s="13"/>
      <c r="G37" s="13"/>
      <c r="H37" s="67"/>
      <c r="I37" s="68"/>
      <c r="J37" s="67"/>
      <c r="K37" s="68"/>
      <c r="L37" s="33"/>
      <c r="M37" s="34"/>
    </row>
    <row r="38" spans="1:13" ht="14.4" customHeight="1">
      <c r="A38" s="11" t="s">
        <v>24</v>
      </c>
      <c r="B38" s="12"/>
      <c r="C38" s="12"/>
      <c r="D38" s="12"/>
      <c r="E38" s="12"/>
      <c r="F38" s="13">
        <f>F19</f>
        <v>37198550</v>
      </c>
      <c r="G38" s="13">
        <f>G19</f>
        <v>0</v>
      </c>
      <c r="H38" s="39">
        <f>F38+G38</f>
        <v>37198550</v>
      </c>
      <c r="I38" s="40"/>
      <c r="J38" s="39">
        <v>33610000</v>
      </c>
      <c r="K38" s="40"/>
      <c r="L38" s="77">
        <f t="shared" si="6"/>
        <v>3588550</v>
      </c>
      <c r="M38" s="78"/>
    </row>
    <row r="39" spans="1:13" ht="14.4" customHeight="1">
      <c r="A39" s="11" t="s">
        <v>25</v>
      </c>
      <c r="B39" s="12"/>
      <c r="C39" s="12"/>
      <c r="D39" s="12"/>
      <c r="E39" s="12"/>
      <c r="F39" s="14">
        <f>F38</f>
        <v>37198550</v>
      </c>
      <c r="G39" s="14">
        <f>G38</f>
        <v>0</v>
      </c>
      <c r="H39" s="43">
        <f t="shared" ref="H39" si="7">F39+G39</f>
        <v>37198550</v>
      </c>
      <c r="I39" s="44"/>
      <c r="J39" s="43">
        <v>33610000</v>
      </c>
      <c r="K39" s="44"/>
      <c r="L39" s="69">
        <f t="shared" si="6"/>
        <v>3588550</v>
      </c>
      <c r="M39" s="70"/>
    </row>
    <row r="40" spans="1:13" ht="14.4" customHeight="1">
      <c r="A40" s="20" t="s">
        <v>26</v>
      </c>
      <c r="B40" s="21"/>
      <c r="C40" s="21"/>
      <c r="D40" s="21"/>
      <c r="E40" s="21"/>
      <c r="F40" s="22">
        <f>F36+F39</f>
        <v>37248665</v>
      </c>
      <c r="G40" s="22">
        <f>G36+G39</f>
        <v>0</v>
      </c>
      <c r="H40" s="71">
        <f>F40+G40</f>
        <v>37248665</v>
      </c>
      <c r="I40" s="72"/>
      <c r="J40" s="71">
        <v>33736101</v>
      </c>
      <c r="K40" s="72"/>
      <c r="L40" s="75">
        <f t="shared" si="6"/>
        <v>3512564</v>
      </c>
      <c r="M40" s="76"/>
    </row>
    <row r="41" spans="1:13" ht="14.4" customHeight="1">
      <c r="A41" s="11" t="s">
        <v>27</v>
      </c>
      <c r="B41" s="12"/>
      <c r="C41" s="12"/>
      <c r="D41" s="12"/>
      <c r="E41" s="12"/>
      <c r="F41" s="10"/>
      <c r="G41" s="10"/>
      <c r="H41" s="67"/>
      <c r="I41" s="68"/>
      <c r="J41" s="67"/>
      <c r="K41" s="68"/>
      <c r="L41" s="33"/>
      <c r="M41" s="34"/>
    </row>
    <row r="42" spans="1:13" ht="14.4" customHeight="1">
      <c r="A42" s="11" t="s">
        <v>36</v>
      </c>
      <c r="B42" s="12"/>
      <c r="C42" s="12"/>
      <c r="D42" s="12"/>
      <c r="E42" s="12"/>
      <c r="F42" s="13"/>
      <c r="G42" s="13"/>
      <c r="H42" s="35"/>
      <c r="I42" s="36"/>
      <c r="J42" s="35"/>
      <c r="K42" s="36"/>
      <c r="L42" s="37"/>
      <c r="M42" s="38"/>
    </row>
    <row r="43" spans="1:13" ht="14.4" customHeight="1">
      <c r="A43" s="11" t="s">
        <v>37</v>
      </c>
      <c r="B43" s="12"/>
      <c r="C43" s="12"/>
      <c r="D43" s="12"/>
      <c r="E43" s="12"/>
      <c r="F43" s="13">
        <v>0</v>
      </c>
      <c r="G43" s="13">
        <v>834572930</v>
      </c>
      <c r="H43" s="35">
        <f>SUM(F43:G43)</f>
        <v>834572930</v>
      </c>
      <c r="I43" s="36"/>
      <c r="J43" s="35">
        <v>823914839</v>
      </c>
      <c r="K43" s="36"/>
      <c r="L43" s="37">
        <f t="shared" ref="L43:L45" si="8">H43-J43</f>
        <v>10658091</v>
      </c>
      <c r="M43" s="38"/>
    </row>
    <row r="44" spans="1:13" ht="14.4" customHeight="1">
      <c r="A44" s="11" t="s">
        <v>38</v>
      </c>
      <c r="B44" s="12"/>
      <c r="C44" s="12"/>
      <c r="D44" s="12"/>
      <c r="E44" s="12"/>
      <c r="F44" s="23">
        <v>0</v>
      </c>
      <c r="G44" s="23">
        <v>134927</v>
      </c>
      <c r="H44" s="39">
        <f>SUM(F44:G44)</f>
        <v>134927</v>
      </c>
      <c r="I44" s="40"/>
      <c r="J44" s="39">
        <v>297978</v>
      </c>
      <c r="K44" s="40"/>
      <c r="L44" s="77">
        <f t="shared" si="8"/>
        <v>-163051</v>
      </c>
      <c r="M44" s="78"/>
    </row>
    <row r="45" spans="1:13" ht="14.4" customHeight="1">
      <c r="A45" s="11" t="s">
        <v>29</v>
      </c>
      <c r="B45" s="12"/>
      <c r="C45" s="12"/>
      <c r="D45" s="12"/>
      <c r="E45" s="12"/>
      <c r="F45" s="10">
        <f>SUM(F43:F44)</f>
        <v>0</v>
      </c>
      <c r="G45" s="10">
        <f>SUM(G43:G44)</f>
        <v>834707857</v>
      </c>
      <c r="H45" s="67">
        <f>SUM(H42:I44)</f>
        <v>834707857</v>
      </c>
      <c r="I45" s="68"/>
      <c r="J45" s="67">
        <v>824212817</v>
      </c>
      <c r="K45" s="68"/>
      <c r="L45" s="33">
        <f t="shared" si="8"/>
        <v>10495040</v>
      </c>
      <c r="M45" s="34"/>
    </row>
    <row r="46" spans="1:13" ht="14.4" customHeight="1">
      <c r="A46" s="81" t="s">
        <v>57</v>
      </c>
      <c r="B46" s="12"/>
      <c r="C46" s="12"/>
      <c r="D46" s="12"/>
      <c r="E46" s="12"/>
      <c r="F46" s="23">
        <v>0</v>
      </c>
      <c r="G46" s="24" t="s">
        <v>56</v>
      </c>
      <c r="H46" s="79" t="str">
        <f>G46</f>
        <v>（599，913，400）</v>
      </c>
      <c r="I46" s="40"/>
      <c r="J46" s="79" t="s">
        <v>55</v>
      </c>
      <c r="K46" s="80"/>
      <c r="L46" s="77"/>
      <c r="M46" s="78"/>
    </row>
    <row r="47" spans="1:13" ht="14.4" customHeight="1">
      <c r="A47" s="11" t="s">
        <v>39</v>
      </c>
      <c r="B47" s="12"/>
      <c r="C47" s="12"/>
      <c r="D47" s="12"/>
      <c r="E47" s="12"/>
      <c r="F47" s="13"/>
      <c r="G47" s="13"/>
      <c r="H47" s="67"/>
      <c r="I47" s="68"/>
      <c r="J47" s="67"/>
      <c r="K47" s="68"/>
      <c r="L47" s="33"/>
      <c r="M47" s="34"/>
    </row>
    <row r="48" spans="1:13" ht="14.4" customHeight="1">
      <c r="A48" s="11" t="s">
        <v>40</v>
      </c>
      <c r="B48" s="12"/>
      <c r="C48" s="12"/>
      <c r="D48" s="12"/>
      <c r="E48" s="12"/>
      <c r="F48" s="23">
        <v>19203917</v>
      </c>
      <c r="G48" s="23">
        <v>0</v>
      </c>
      <c r="H48" s="39">
        <f>SUM(F48:G48)</f>
        <v>19203917</v>
      </c>
      <c r="I48" s="40"/>
      <c r="J48" s="39">
        <v>26526729</v>
      </c>
      <c r="K48" s="40"/>
      <c r="L48" s="77">
        <f t="shared" si="6"/>
        <v>-7322812</v>
      </c>
      <c r="M48" s="78"/>
    </row>
    <row r="49" spans="1:13" ht="14.4" customHeight="1">
      <c r="A49" s="11" t="s">
        <v>30</v>
      </c>
      <c r="B49" s="12"/>
      <c r="C49" s="12"/>
      <c r="D49" s="12"/>
      <c r="E49" s="12"/>
      <c r="F49" s="10">
        <f>F48</f>
        <v>19203917</v>
      </c>
      <c r="G49" s="10">
        <v>0</v>
      </c>
      <c r="H49" s="67">
        <f>SUM(F49:G49)</f>
        <v>19203917</v>
      </c>
      <c r="I49" s="68"/>
      <c r="J49" s="67">
        <v>26526729</v>
      </c>
      <c r="K49" s="68"/>
      <c r="L49" s="33">
        <f t="shared" si="6"/>
        <v>-7322812</v>
      </c>
      <c r="M49" s="34"/>
    </row>
    <row r="50" spans="1:13" ht="14.4" customHeight="1">
      <c r="A50" s="81" t="s">
        <v>57</v>
      </c>
      <c r="B50" s="12"/>
      <c r="C50" s="12"/>
      <c r="D50" s="12"/>
      <c r="E50" s="12"/>
      <c r="F50" s="25" t="s">
        <v>44</v>
      </c>
      <c r="G50" s="23">
        <f>SUM(G48:G49)</f>
        <v>0</v>
      </c>
      <c r="H50" s="79" t="str">
        <f>F50</f>
        <v>（7,000,000）</v>
      </c>
      <c r="I50" s="40"/>
      <c r="J50" s="79" t="s">
        <v>43</v>
      </c>
      <c r="K50" s="80"/>
      <c r="L50" s="77"/>
      <c r="M50" s="78"/>
    </row>
    <row r="51" spans="1:13" ht="14.4" customHeight="1">
      <c r="A51" s="20" t="s">
        <v>31</v>
      </c>
      <c r="B51" s="26"/>
      <c r="C51" s="21"/>
      <c r="D51" s="21"/>
      <c r="E51" s="21"/>
      <c r="F51" s="22">
        <f>F45+F49</f>
        <v>19203917</v>
      </c>
      <c r="G51" s="22">
        <f>G45+G49</f>
        <v>834707857</v>
      </c>
      <c r="H51" s="71">
        <f>H45+H49</f>
        <v>853911774</v>
      </c>
      <c r="I51" s="72">
        <f t="shared" ref="I51" si="9">I45+I49</f>
        <v>0</v>
      </c>
      <c r="J51" s="71">
        <v>850739546</v>
      </c>
      <c r="K51" s="72">
        <v>0</v>
      </c>
      <c r="L51" s="73">
        <f t="shared" si="6"/>
        <v>3172228</v>
      </c>
      <c r="M51" s="74"/>
    </row>
    <row r="52" spans="1:13" ht="14.4" customHeight="1">
      <c r="A52" s="27" t="s">
        <v>32</v>
      </c>
      <c r="B52" s="28"/>
      <c r="C52" s="29"/>
      <c r="D52" s="29"/>
      <c r="E52" s="29"/>
      <c r="F52" s="23">
        <f>F40+F51</f>
        <v>56452582</v>
      </c>
      <c r="G52" s="23">
        <f>G40+G51</f>
        <v>834707857</v>
      </c>
      <c r="H52" s="43">
        <f t="shared" ref="H52:I52" si="10">H40+H51</f>
        <v>891160439</v>
      </c>
      <c r="I52" s="44">
        <f t="shared" si="10"/>
        <v>0</v>
      </c>
      <c r="J52" s="43">
        <v>884475647</v>
      </c>
      <c r="K52" s="44">
        <v>0</v>
      </c>
      <c r="L52" s="69">
        <f>H52-J52</f>
        <v>6684792</v>
      </c>
      <c r="M52" s="70"/>
    </row>
  </sheetData>
  <mergeCells count="143">
    <mergeCell ref="H52:I52"/>
    <mergeCell ref="J52:K52"/>
    <mergeCell ref="L52:M52"/>
    <mergeCell ref="J12:K12"/>
    <mergeCell ref="H50:I50"/>
    <mergeCell ref="J50:K50"/>
    <mergeCell ref="L50:M50"/>
    <mergeCell ref="H51:I51"/>
    <mergeCell ref="J51:K51"/>
    <mergeCell ref="L51:M51"/>
    <mergeCell ref="H48:I48"/>
    <mergeCell ref="J48:K48"/>
    <mergeCell ref="L48:M48"/>
    <mergeCell ref="H49:I49"/>
    <mergeCell ref="J49:K49"/>
    <mergeCell ref="L49:M49"/>
    <mergeCell ref="H46:I46"/>
    <mergeCell ref="J46:K46"/>
    <mergeCell ref="L46:M46"/>
    <mergeCell ref="H47:I47"/>
    <mergeCell ref="J47:K47"/>
    <mergeCell ref="L47:M47"/>
    <mergeCell ref="H44:I44"/>
    <mergeCell ref="J44:K44"/>
    <mergeCell ref="L44:M44"/>
    <mergeCell ref="H45:I45"/>
    <mergeCell ref="J45:K45"/>
    <mergeCell ref="L45:M45"/>
    <mergeCell ref="H42:I42"/>
    <mergeCell ref="J42:K42"/>
    <mergeCell ref="L42:M42"/>
    <mergeCell ref="H43:I43"/>
    <mergeCell ref="J43:K43"/>
    <mergeCell ref="L43:M43"/>
    <mergeCell ref="H41:I41"/>
    <mergeCell ref="J41:K41"/>
    <mergeCell ref="L41:M41"/>
    <mergeCell ref="H38:I38"/>
    <mergeCell ref="J38:K38"/>
    <mergeCell ref="L38:M38"/>
    <mergeCell ref="H39:I39"/>
    <mergeCell ref="J39:K39"/>
    <mergeCell ref="L39:M39"/>
    <mergeCell ref="H36:I36"/>
    <mergeCell ref="J36:K36"/>
    <mergeCell ref="L36:M36"/>
    <mergeCell ref="H37:I37"/>
    <mergeCell ref="J37:K37"/>
    <mergeCell ref="L37:M37"/>
    <mergeCell ref="H40:I40"/>
    <mergeCell ref="J40:K40"/>
    <mergeCell ref="L40:M40"/>
    <mergeCell ref="H35:I35"/>
    <mergeCell ref="J35:K35"/>
    <mergeCell ref="L35:M35"/>
    <mergeCell ref="H33:I33"/>
    <mergeCell ref="J33:K33"/>
    <mergeCell ref="L33:M33"/>
    <mergeCell ref="H34:I34"/>
    <mergeCell ref="J34:K34"/>
    <mergeCell ref="L34:M34"/>
    <mergeCell ref="H32:I32"/>
    <mergeCell ref="J32:K32"/>
    <mergeCell ref="L32:M32"/>
    <mergeCell ref="H29:I29"/>
    <mergeCell ref="J29:K29"/>
    <mergeCell ref="L29:M29"/>
    <mergeCell ref="H30:I30"/>
    <mergeCell ref="J30:K30"/>
    <mergeCell ref="L30:M30"/>
    <mergeCell ref="H28:I28"/>
    <mergeCell ref="J28:K28"/>
    <mergeCell ref="L28:M28"/>
    <mergeCell ref="H27:I27"/>
    <mergeCell ref="J27:K27"/>
    <mergeCell ref="L27:M27"/>
    <mergeCell ref="H31:I31"/>
    <mergeCell ref="J31:K31"/>
    <mergeCell ref="L31:M31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H14:I14"/>
    <mergeCell ref="J14:K14"/>
    <mergeCell ref="L14:M14"/>
    <mergeCell ref="H15:I15"/>
    <mergeCell ref="J15:K15"/>
    <mergeCell ref="L15:M15"/>
    <mergeCell ref="A1:M2"/>
    <mergeCell ref="A3:M3"/>
    <mergeCell ref="A4:J4"/>
    <mergeCell ref="L5:M5"/>
    <mergeCell ref="A6:E7"/>
    <mergeCell ref="F6:F7"/>
    <mergeCell ref="G6:G7"/>
    <mergeCell ref="H6:I7"/>
    <mergeCell ref="J6:K7"/>
    <mergeCell ref="L6:M7"/>
    <mergeCell ref="H13:I13"/>
    <mergeCell ref="J13:K13"/>
    <mergeCell ref="L13:M13"/>
    <mergeCell ref="H10:I10"/>
    <mergeCell ref="J10:K10"/>
    <mergeCell ref="L10:M10"/>
    <mergeCell ref="H11:I11"/>
    <mergeCell ref="J11:K11"/>
    <mergeCell ref="L11:M11"/>
    <mergeCell ref="H8:I8"/>
    <mergeCell ref="J8:K8"/>
    <mergeCell ref="L8:M8"/>
    <mergeCell ref="H9:I9"/>
    <mergeCell ref="J9:K9"/>
    <mergeCell ref="L9:M9"/>
    <mergeCell ref="H12:I12"/>
    <mergeCell ref="L12:M12"/>
    <mergeCell ref="A5:D5"/>
  </mergeCells>
  <phoneticPr fontId="4"/>
  <printOptions horizontalCentered="1"/>
  <pageMargins left="0.70866141732283472" right="0.70866141732283472" top="0.55118110236220474" bottom="0.47244094488188981" header="0.31496062992125984" footer="0.31496062992125984"/>
  <pageSetup paperSize="9" scale="10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cols>
    <col min="1" max="1" width="8.88671875" customWidth="1"/>
  </cols>
  <sheetData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令和元年度貸借対照表♪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秋田県バス事業協同組合</dc:creator>
  <cp:lastModifiedBy>kudo</cp:lastModifiedBy>
  <cp:lastPrinted>2020-04-22T00:52:54Z</cp:lastPrinted>
  <dcterms:created xsi:type="dcterms:W3CDTF">2001-02-22T07:25:30Z</dcterms:created>
  <dcterms:modified xsi:type="dcterms:W3CDTF">2020-04-22T00:54:44Z</dcterms:modified>
</cp:coreProperties>
</file>